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9-解答\"/>
    </mc:Choice>
  </mc:AlternateContent>
  <xr:revisionPtr revIDLastSave="0" documentId="13_ncr:1_{B546D0AD-B899-42DB-9B88-D0E24A26850A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G15" i="1"/>
  <c r="F15" i="1"/>
  <c r="E15" i="1"/>
  <c r="D15" i="1"/>
  <c r="H15" i="1" s="1"/>
  <c r="C15" i="1"/>
  <c r="H14" i="1"/>
  <c r="J14" i="1" s="1"/>
  <c r="H13" i="1"/>
  <c r="J13" i="1" s="1"/>
  <c r="I12" i="1"/>
  <c r="K12" i="1" s="1"/>
  <c r="H12" i="1"/>
  <c r="H11" i="1"/>
  <c r="J11" i="1" s="1"/>
  <c r="H10" i="1"/>
  <c r="J10" i="1" s="1"/>
  <c r="H9" i="1"/>
  <c r="J9" i="1" s="1"/>
  <c r="B6" i="1"/>
  <c r="I9" i="1" l="1"/>
  <c r="K9" i="1" s="1"/>
  <c r="J12" i="1"/>
  <c r="I11" i="1"/>
  <c r="K11" i="1" s="1"/>
  <c r="I14" i="1"/>
  <c r="K14" i="1" s="1"/>
  <c r="I10" i="1"/>
  <c r="K10" i="1" s="1"/>
  <c r="I13" i="1"/>
  <c r="K13" i="1" s="1"/>
</calcChain>
</file>

<file path=xl/sharedStrings.xml><?xml version="1.0" encoding="utf-8"?>
<sst xmlns="http://schemas.openxmlformats.org/spreadsheetml/2006/main" count="26" uniqueCount="24">
  <si>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</si>
  <si>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</si>
  <si>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JAVADAポップコーン試作品評価一覧</t>
    <rPh sb="12" eb="14">
      <t>シサク</t>
    </rPh>
    <rPh sb="14" eb="15">
      <t>ヒン</t>
    </rPh>
    <rPh sb="15" eb="17">
      <t>ヒョウカ</t>
    </rPh>
    <rPh sb="17" eb="19">
      <t>イチラン</t>
    </rPh>
    <phoneticPr fontId="4"/>
  </si>
  <si>
    <t>種類</t>
    <rPh sb="0" eb="2">
      <t>シュルイ</t>
    </rPh>
    <phoneticPr fontId="4"/>
  </si>
  <si>
    <t>目標</t>
    <rPh sb="0" eb="2">
      <t>モクヒョウ</t>
    </rPh>
    <phoneticPr fontId="4"/>
  </si>
  <si>
    <t>点</t>
    <rPh sb="0" eb="1">
      <t>テン</t>
    </rPh>
    <phoneticPr fontId="4"/>
  </si>
  <si>
    <t>試作品評価(点)</t>
    <rPh sb="0" eb="3">
      <t>シサクヒン</t>
    </rPh>
    <rPh sb="3" eb="5">
      <t>ヒョウカ</t>
    </rPh>
    <rPh sb="6" eb="7">
      <t>テン</t>
    </rPh>
    <phoneticPr fontId="4"/>
  </si>
  <si>
    <t>種類別</t>
    <rPh sb="0" eb="2">
      <t>シュルイ</t>
    </rPh>
    <rPh sb="2" eb="3">
      <t>ベツ</t>
    </rPh>
    <phoneticPr fontId="4"/>
  </si>
  <si>
    <t>達成率</t>
    <rPh sb="0" eb="3">
      <t>タッセイリツ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</si>
  <si>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</si>
  <si>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</si>
  <si>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t>項目1</t>
    <rPh sb="0" eb="2">
      <t>コウモク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</si>
  <si>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</si>
  <si>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</si>
  <si>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項目4</t>
    <rPh sb="0" eb="2">
      <t>コウモク</t>
    </rPh>
    <phoneticPr fontId="4"/>
  </si>
  <si>
    <t>項目5</t>
    <rPh sb="0" eb="2">
      <t>コウモク</t>
    </rPh>
    <phoneticPr fontId="4"/>
  </si>
  <si>
    <t>合計(点)</t>
    <rPh sb="0" eb="2">
      <t>ゴウケイ</t>
    </rPh>
    <rPh sb="3" eb="4">
      <t>テン</t>
    </rPh>
    <phoneticPr fontId="4"/>
  </si>
  <si>
    <t>コーヒー</t>
    <phoneticPr fontId="4"/>
  </si>
  <si>
    <t>ベリー</t>
    <phoneticPr fontId="4"/>
  </si>
  <si>
    <t>シナモン</t>
    <phoneticPr fontId="4"/>
  </si>
  <si>
    <t>ビネガー</t>
    <phoneticPr fontId="4"/>
  </si>
  <si>
    <t>トリュフ</t>
    <phoneticPr fontId="4"/>
  </si>
  <si>
    <t>バジル</t>
    <phoneticPr fontId="4"/>
  </si>
  <si>
    <t>最大値</t>
    <rPh sb="0" eb="3">
      <t>サイダイチ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</si>
</sst>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distributed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176" fontId="1" fillId="0" borderId="22" xfId="2" applyNumberFormat="1" applyFont="1" applyBorder="1">
      <alignment vertical="center"/>
    </xf>
    <xf numFmtId="0" fontId="1" fillId="0" borderId="23" xfId="2" applyNumberFormat="1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4" xfId="0" applyFont="1" applyBorder="1" applyAlignment="1">
      <alignment horizontal="distributed"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176" fontId="1" fillId="0" borderId="29" xfId="2" applyNumberFormat="1" applyFont="1" applyBorder="1">
      <alignment vertical="center"/>
    </xf>
    <xf numFmtId="0" fontId="1" fillId="0" borderId="30" xfId="2" applyNumberFormat="1" applyFont="1" applyBorder="1">
      <alignment vertical="center"/>
    </xf>
    <xf numFmtId="0" fontId="1" fillId="0" borderId="31" xfId="0" applyFont="1" applyBorder="1" applyAlignment="1">
      <alignment horizontal="distributed"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176" fontId="1" fillId="0" borderId="14" xfId="2" applyNumberFormat="1" applyFont="1" applyBorder="1">
      <alignment vertical="center"/>
    </xf>
    <xf numFmtId="0" fontId="1" fillId="0" borderId="36" xfId="2" applyNumberFormat="1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38" fontId="1" fillId="0" borderId="38" xfId="1" applyFont="1" applyBorder="1">
      <alignment vertical="center"/>
    </xf>
    <xf numFmtId="38" fontId="1" fillId="0" borderId="39" xfId="1" applyFont="1" applyBorder="1">
      <alignment vertical="center"/>
    </xf>
    <xf numFmtId="38" fontId="1" fillId="0" borderId="40" xfId="1" applyFont="1" applyBorder="1">
      <alignment vertical="center"/>
    </xf>
    <xf numFmtId="38" fontId="1" fillId="0" borderId="41" xfId="1" applyFont="1" applyBorder="1">
      <alignment vertical="center"/>
    </xf>
    <xf numFmtId="0" fontId="1" fillId="0" borderId="9" xfId="0" applyFont="1" applyBorder="1" applyAlignment="1">
      <alignment vertical="center"/>
    </xf>
    <xf numFmtId="0" fontId="1" fillId="0" borderId="14" xfId="0" applyNumberFormat="1" applyFont="1" applyBorder="1">
      <alignment vertical="center"/>
    </xf>
    <xf numFmtId="0" fontId="1" fillId="0" borderId="11" xfId="0" applyNumberFormat="1" applyFont="1" applyBorder="1">
      <alignment vertical="center"/>
    </xf>
    <xf numFmtId="0" fontId="1" fillId="0" borderId="42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10.625" customWidth="1"/>
    <col min="9" max="10" width="9" customWidth="1"/>
    <col min="11" max="11" width="7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2">
        <f>COUNTA(B9:B14)</f>
        <v>6</v>
      </c>
      <c r="C6" s="1" t="s">
        <v>3</v>
      </c>
      <c r="G6" s="3" t="s">
        <v>4</v>
      </c>
      <c r="H6" s="1">
        <v>900</v>
      </c>
      <c r="I6" s="1" t="s">
        <v>5</v>
      </c>
    </row>
    <row r="7" spans="1:11" s="1" customFormat="1" x14ac:dyDescent="0.15">
      <c r="B7" s="41" t="s">
        <v>3</v>
      </c>
      <c r="C7" s="43" t="s">
        <v>6</v>
      </c>
      <c r="D7" s="44"/>
      <c r="E7" s="44"/>
      <c r="F7" s="44"/>
      <c r="G7" s="45"/>
      <c r="H7" s="4" t="s">
        <v>7</v>
      </c>
      <c r="I7" s="46" t="s">
        <v>8</v>
      </c>
      <c r="J7" s="48" t="s">
        <v>9</v>
      </c>
      <c r="K7" s="50" t="s">
        <v>10</v>
      </c>
    </row>
    <row r="8" spans="1:11" s="1" customFormat="1" ht="14.25" thickBot="1" x14ac:dyDescent="0.2">
      <c r="B8" s="42"/>
      <c r="C8" s="5" t="s">
        <v>11</v>
      </c>
      <c r="D8" s="6" t="s">
        <v>12</v>
      </c>
      <c r="E8" s="6" t="s">
        <v>13</v>
      </c>
      <c r="F8" s="6" t="s">
        <v>14</v>
      </c>
      <c r="G8" s="7" t="s">
        <v>15</v>
      </c>
      <c r="H8" s="8" t="s">
        <v>16</v>
      </c>
      <c r="I8" s="47"/>
      <c r="J8" s="49"/>
      <c r="K8" s="51"/>
    </row>
    <row r="9" spans="1:11" s="1" customFormat="1" x14ac:dyDescent="0.15">
      <c r="B9" s="9" t="s">
        <v>17</v>
      </c>
      <c r="C9" s="10">
        <v>160</v>
      </c>
      <c r="D9" s="11">
        <v>147</v>
      </c>
      <c r="E9" s="11">
        <v>185</v>
      </c>
      <c r="F9" s="11">
        <v>208</v>
      </c>
      <c r="G9" s="12">
        <v>158</v>
      </c>
      <c r="H9" s="13">
        <f>SUM(C9:G9)</f>
        <v>858</v>
      </c>
      <c r="I9" s="14">
        <f>H9/$H$6</f>
        <v>0.95333333333333337</v>
      </c>
      <c r="J9" s="15">
        <f>_xlfn.RANK.EQ(H9,$H$9:$H$14,0)</f>
        <v>4</v>
      </c>
      <c r="K9" s="16" t="str">
        <f>IF(I9&lt;1,"▲","◎")</f>
        <v>▲</v>
      </c>
    </row>
    <row r="10" spans="1:11" s="1" customFormat="1" x14ac:dyDescent="0.15">
      <c r="B10" s="17" t="s">
        <v>18</v>
      </c>
      <c r="C10" s="18">
        <v>178</v>
      </c>
      <c r="D10" s="19">
        <v>164</v>
      </c>
      <c r="E10" s="19">
        <v>96</v>
      </c>
      <c r="F10" s="19">
        <v>127</v>
      </c>
      <c r="G10" s="20">
        <v>90</v>
      </c>
      <c r="H10" s="21">
        <f t="shared" ref="H10:H14" si="0">SUM(C10:G10)</f>
        <v>655</v>
      </c>
      <c r="I10" s="22">
        <f t="shared" ref="I10:I14" si="1">H10/$H$6</f>
        <v>0.72777777777777775</v>
      </c>
      <c r="J10" s="23">
        <f t="shared" ref="J10:J14" si="2">_xlfn.RANK.EQ(H10,$H$9:$H$14,0)</f>
        <v>5</v>
      </c>
      <c r="K10" s="16" t="str">
        <f t="shared" ref="K10:K14" si="3">IF(I10&lt;1,"▲","◎")</f>
        <v>▲</v>
      </c>
    </row>
    <row r="11" spans="1:11" s="1" customFormat="1" x14ac:dyDescent="0.15">
      <c r="B11" s="17" t="s">
        <v>19</v>
      </c>
      <c r="C11" s="18">
        <v>194</v>
      </c>
      <c r="D11" s="19">
        <v>216</v>
      </c>
      <c r="E11" s="19">
        <v>186</v>
      </c>
      <c r="F11" s="19">
        <v>204</v>
      </c>
      <c r="G11" s="20">
        <v>182</v>
      </c>
      <c r="H11" s="21">
        <f t="shared" si="0"/>
        <v>982</v>
      </c>
      <c r="I11" s="22">
        <f t="shared" si="1"/>
        <v>1.0911111111111111</v>
      </c>
      <c r="J11" s="23">
        <f t="shared" si="2"/>
        <v>2</v>
      </c>
      <c r="K11" s="16" t="str">
        <f t="shared" si="3"/>
        <v>◎</v>
      </c>
    </row>
    <row r="12" spans="1:11" s="1" customFormat="1" x14ac:dyDescent="0.15">
      <c r="B12" s="17" t="s">
        <v>20</v>
      </c>
      <c r="C12" s="18">
        <v>90</v>
      </c>
      <c r="D12" s="19">
        <v>91</v>
      </c>
      <c r="E12" s="19">
        <v>87</v>
      </c>
      <c r="F12" s="19">
        <v>93</v>
      </c>
      <c r="G12" s="20">
        <v>92</v>
      </c>
      <c r="H12" s="21">
        <f t="shared" si="0"/>
        <v>453</v>
      </c>
      <c r="I12" s="22">
        <f t="shared" si="1"/>
        <v>0.5033333333333333</v>
      </c>
      <c r="J12" s="23">
        <f t="shared" si="2"/>
        <v>6</v>
      </c>
      <c r="K12" s="16" t="str">
        <f t="shared" si="3"/>
        <v>▲</v>
      </c>
    </row>
    <row r="13" spans="1:11" s="1" customFormat="1" x14ac:dyDescent="0.15">
      <c r="B13" s="17" t="s">
        <v>21</v>
      </c>
      <c r="C13" s="18">
        <v>213</v>
      </c>
      <c r="D13" s="19">
        <v>207</v>
      </c>
      <c r="E13" s="19">
        <v>185</v>
      </c>
      <c r="F13" s="19">
        <v>189</v>
      </c>
      <c r="G13" s="20">
        <v>190</v>
      </c>
      <c r="H13" s="21">
        <f t="shared" si="0"/>
        <v>984</v>
      </c>
      <c r="I13" s="22">
        <f t="shared" si="1"/>
        <v>1.0933333333333333</v>
      </c>
      <c r="J13" s="23">
        <f t="shared" si="2"/>
        <v>1</v>
      </c>
      <c r="K13" s="16" t="str">
        <f t="shared" si="3"/>
        <v>◎</v>
      </c>
    </row>
    <row r="14" spans="1:11" s="1" customFormat="1" ht="14.25" thickBot="1" x14ac:dyDescent="0.2">
      <c r="B14" s="24" t="s">
        <v>22</v>
      </c>
      <c r="C14" s="25">
        <v>178</v>
      </c>
      <c r="D14" s="26">
        <v>177</v>
      </c>
      <c r="E14" s="26">
        <v>180</v>
      </c>
      <c r="F14" s="26">
        <v>193</v>
      </c>
      <c r="G14" s="27">
        <v>172</v>
      </c>
      <c r="H14" s="28">
        <f t="shared" si="0"/>
        <v>900</v>
      </c>
      <c r="I14" s="29">
        <f t="shared" si="1"/>
        <v>1</v>
      </c>
      <c r="J14" s="30">
        <f t="shared" si="2"/>
        <v>3</v>
      </c>
      <c r="K14" s="31" t="str">
        <f t="shared" si="3"/>
        <v>◎</v>
      </c>
    </row>
    <row r="15" spans="1:11" s="1" customFormat="1" ht="15" thickTop="1" thickBot="1" x14ac:dyDescent="0.2">
      <c r="B15" s="32" t="s">
        <v>16</v>
      </c>
      <c r="C15" s="33">
        <f>SUM(C9:C14)</f>
        <v>1013</v>
      </c>
      <c r="D15" s="34">
        <f>SUM(D9:D14)</f>
        <v>1002</v>
      </c>
      <c r="E15" s="34">
        <f>SUM(E9:E14)</f>
        <v>919</v>
      </c>
      <c r="F15" s="34">
        <f>SUM(F9:F14)</f>
        <v>1014</v>
      </c>
      <c r="G15" s="35">
        <f>SUM(G9:G14)</f>
        <v>884</v>
      </c>
      <c r="H15" s="36">
        <f>SUM(C15:G15)</f>
        <v>4832</v>
      </c>
    </row>
    <row r="16" spans="1:11" s="1" customFormat="1" ht="14.25" thickBot="1" x14ac:dyDescent="0.2">
      <c r="B16" s="37" t="s">
        <v>23</v>
      </c>
      <c r="C16" s="38">
        <f>MAX(C9:C14)</f>
        <v>213</v>
      </c>
      <c r="D16" s="39">
        <f>MAX(D9:D14)</f>
        <v>216</v>
      </c>
      <c r="E16" s="39">
        <f>MAX(E9:E14)</f>
        <v>186</v>
      </c>
      <c r="F16" s="39">
        <f>MAX(F9:F14)</f>
        <v>208</v>
      </c>
      <c r="G16" s="40">
        <f>MAX(G9:G14)</f>
        <v>190</v>
      </c>
    </row>
  </sheetData>
  <mergeCells count="5">
    <mergeCell ref="B7:B8"/>
    <mergeCell ref="C7:G7"/>
    <mergeCell ref="I7:I8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2020-07-15T01:36:18Z</dcterms:created>
  <dcterms:modified xsi:type="dcterms:W3CDTF">2023-04-05T07:09:50Z</dcterms:modified>
</cp:coreProperties>
</file>